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695" activeTab="0"/>
  </bookViews>
  <sheets>
    <sheet name="environment" sheetId="1" r:id="rId1"/>
  </sheets>
  <definedNames>
    <definedName name="_xlnm.Print_Area" localSheetId="0">'environment'!$A$1:$Q$52</definedName>
  </definedNames>
  <calcPr fullCalcOnLoad="1"/>
</workbook>
</file>

<file path=xl/sharedStrings.xml><?xml version="1.0" encoding="utf-8"?>
<sst xmlns="http://schemas.openxmlformats.org/spreadsheetml/2006/main" count="69" uniqueCount="66">
  <si>
    <t>（千人）</t>
  </si>
  <si>
    <t>死者数</t>
  </si>
  <si>
    <t>道路実延長</t>
  </si>
  <si>
    <t>自動車台数</t>
  </si>
  <si>
    <t>合　計</t>
  </si>
  <si>
    <t>総務庁統計および警察庁統計より作成</t>
  </si>
  <si>
    <t>死者数</t>
  </si>
  <si>
    <r>
      <t>ワースト順位</t>
    </r>
    <r>
      <rPr>
        <sz val="8"/>
        <rFont val="ＭＳ 明朝"/>
        <family val="1"/>
      </rPr>
      <t>(各項目ベース)</t>
    </r>
  </si>
  <si>
    <t>（H8．4．1）</t>
  </si>
  <si>
    <t>（H9.12.末）</t>
  </si>
  <si>
    <t>(H9.12.末)</t>
  </si>
  <si>
    <t>道路交通環境</t>
  </si>
  <si>
    <t>道路1000km当たりの数</t>
  </si>
  <si>
    <t>自動車1万台当たりの数</t>
  </si>
  <si>
    <t>免許人口1万人当たりの数</t>
  </si>
  <si>
    <t>人　口</t>
  </si>
  <si>
    <t>免許保持者数</t>
  </si>
  <si>
    <t>都道府県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</si>
  <si>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</si>
  <si>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</si>
  <si>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</si>
  <si>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</si>
  <si>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</si>
  <si>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</si>
  <si>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</si>
  <si>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</si>
  <si>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</si>
  <si>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</si>
  <si>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</si>
  <si>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長　野</t>
  </si>
  <si>
    <t>富　山</t>
  </si>
  <si>
    <t>福　井</t>
  </si>
  <si>
    <t>岐　阜</t>
  </si>
  <si>
    <t>三　重</t>
  </si>
  <si>
    <t>滋　賀</t>
  </si>
  <si>
    <t>奈　良</t>
  </si>
  <si>
    <t>島　根</t>
  </si>
  <si>
    <t>香　川</t>
  </si>
  <si>
    <t>愛　媛</t>
  </si>
  <si>
    <t>高　知</t>
  </si>
  <si>
    <t>佐　賀</t>
  </si>
  <si>
    <t>交通事故による死者数(H9年度)</t>
  </si>
  <si>
    <t>北海道</t>
  </si>
  <si>
    <t>東　京</t>
  </si>
  <si>
    <t>神奈川</t>
  </si>
  <si>
    <t>新　潟</t>
  </si>
  <si>
    <t>山　梨</t>
  </si>
  <si>
    <t>静　岡</t>
  </si>
  <si>
    <t>石　川</t>
  </si>
  <si>
    <t>愛　知</t>
  </si>
  <si>
    <t>京　都</t>
  </si>
  <si>
    <t>大　阪</t>
  </si>
  <si>
    <t>兵　庫</t>
  </si>
  <si>
    <t>和歌山</t>
  </si>
  <si>
    <t>鳥　取</t>
  </si>
  <si>
    <t>岡　山</t>
  </si>
  <si>
    <t>広　島</t>
  </si>
  <si>
    <t>山　口</t>
  </si>
  <si>
    <t>徳　島</t>
  </si>
  <si>
    <t>福　岡</t>
  </si>
  <si>
    <t>長　崎</t>
  </si>
  <si>
    <t>熊　本</t>
  </si>
  <si>
    <t>大　分</t>
  </si>
  <si>
    <t>宮　崎</t>
  </si>
  <si>
    <t>鹿児島</t>
  </si>
  <si>
    <t>沖　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</si>
</sst>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"/>
    <numFmt numFmtId="178" formatCode="###\ ###\ ###"/>
    <numFmt numFmtId="179" formatCode="0.0_);[Red]\(0.0\)"/>
    <numFmt numFmtId="180" formatCode="0_);[Red]\(0\)"/>
    <numFmt numFmtId="181" formatCode="#,##0_);[Red]\(#,##0\)"/>
    <numFmt numFmtId="182" formatCode="#,##0.0_);[Red]\(#,##0.0\)"/>
    <numFmt numFmtId="183" formatCode="#,##0.00_);[Red]\(#,##0.00\)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1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78" fontId="4" fillId="2" borderId="0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8" fontId="7" fillId="2" borderId="1" xfId="0" applyNumberFormat="1" applyFont="1" applyFill="1" applyBorder="1" applyAlignment="1">
      <alignment/>
    </xf>
    <xf numFmtId="178" fontId="7" fillId="2" borderId="2" xfId="0" applyNumberFormat="1" applyFont="1" applyFill="1" applyBorder="1" applyAlignment="1">
      <alignment/>
    </xf>
    <xf numFmtId="178" fontId="7" fillId="2" borderId="3" xfId="0" applyNumberFormat="1" applyFont="1" applyFill="1" applyBorder="1" applyAlignment="1">
      <alignment/>
    </xf>
    <xf numFmtId="178" fontId="7" fillId="2" borderId="4" xfId="0" applyNumberFormat="1" applyFont="1" applyFill="1" applyBorder="1" applyAlignment="1">
      <alignment/>
    </xf>
    <xf numFmtId="181" fontId="7" fillId="2" borderId="1" xfId="0" applyNumberFormat="1" applyFont="1" applyFill="1" applyBorder="1" applyAlignment="1">
      <alignment/>
    </xf>
    <xf numFmtId="183" fontId="7" fillId="2" borderId="2" xfId="0" applyNumberFormat="1" applyFont="1" applyFill="1" applyBorder="1" applyAlignment="1">
      <alignment/>
    </xf>
    <xf numFmtId="181" fontId="7" fillId="2" borderId="5" xfId="0" applyNumberFormat="1" applyFont="1" applyFill="1" applyBorder="1" applyAlignment="1">
      <alignment/>
    </xf>
    <xf numFmtId="183" fontId="7" fillId="2" borderId="6" xfId="0" applyNumberFormat="1" applyFont="1" applyFill="1" applyBorder="1" applyAlignment="1">
      <alignment/>
    </xf>
    <xf numFmtId="178" fontId="7" fillId="2" borderId="7" xfId="0" applyNumberFormat="1" applyFont="1" applyFill="1" applyBorder="1" applyAlignment="1">
      <alignment/>
    </xf>
    <xf numFmtId="178" fontId="7" fillId="2" borderId="8" xfId="0" applyNumberFormat="1" applyFont="1" applyFill="1" applyBorder="1" applyAlignment="1">
      <alignment/>
    </xf>
    <xf numFmtId="178" fontId="7" fillId="2" borderId="9" xfId="0" applyNumberFormat="1" applyFont="1" applyFill="1" applyBorder="1" applyAlignment="1">
      <alignment/>
    </xf>
    <xf numFmtId="183" fontId="7" fillId="2" borderId="7" xfId="0" applyNumberFormat="1" applyFont="1" applyFill="1" applyBorder="1" applyAlignment="1">
      <alignment/>
    </xf>
    <xf numFmtId="183" fontId="7" fillId="2" borderId="1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181" fontId="7" fillId="3" borderId="9" xfId="0" applyNumberFormat="1" applyFont="1" applyFill="1" applyBorder="1" applyAlignment="1">
      <alignment horizontal="center"/>
    </xf>
    <xf numFmtId="181" fontId="7" fillId="3" borderId="0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 vertical="center"/>
    </xf>
    <xf numFmtId="181" fontId="7" fillId="3" borderId="8" xfId="0" applyNumberFormat="1" applyFont="1" applyFill="1" applyBorder="1" applyAlignment="1">
      <alignment horizontal="right" vertical="center"/>
    </xf>
    <xf numFmtId="181" fontId="7" fillId="3" borderId="11" xfId="0" applyNumberFormat="1" applyFont="1" applyFill="1" applyBorder="1" applyAlignment="1">
      <alignment horizontal="right" vertical="center"/>
    </xf>
    <xf numFmtId="181" fontId="7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7" xfId="0" applyFont="1" applyFill="1" applyBorder="1" applyAlignment="1">
      <alignment horizontal="center"/>
    </xf>
    <xf numFmtId="178" fontId="7" fillId="2" borderId="0" xfId="0" applyNumberFormat="1" applyFont="1" applyFill="1" applyAlignment="1">
      <alignment/>
    </xf>
    <xf numFmtId="181" fontId="7" fillId="2" borderId="7" xfId="0" applyNumberFormat="1" applyFont="1" applyFill="1" applyBorder="1" applyAlignment="1">
      <alignment/>
    </xf>
    <xf numFmtId="182" fontId="7" fillId="2" borderId="0" xfId="0" applyNumberFormat="1" applyFont="1" applyFill="1" applyAlignment="1">
      <alignment/>
    </xf>
    <xf numFmtId="0" fontId="11" fillId="2" borderId="8" xfId="0" applyFont="1" applyFill="1" applyBorder="1" applyAlignment="1">
      <alignment horizontal="center"/>
    </xf>
    <xf numFmtId="182" fontId="7" fillId="2" borderId="0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78" fontId="7" fillId="2" borderId="12" xfId="0" applyNumberFormat="1" applyFont="1" applyFill="1" applyBorder="1" applyAlignment="1">
      <alignment/>
    </xf>
    <xf numFmtId="181" fontId="7" fillId="2" borderId="10" xfId="0" applyNumberFormat="1" applyFont="1" applyFill="1" applyBorder="1" applyAlignment="1">
      <alignment/>
    </xf>
    <xf numFmtId="182" fontId="7" fillId="2" borderId="6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81" fontId="7" fillId="2" borderId="0" xfId="0" applyNumberFormat="1" applyFont="1" applyFill="1" applyBorder="1" applyAlignment="1">
      <alignment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8" fontId="4" fillId="3" borderId="13" xfId="0" applyNumberFormat="1" applyFont="1" applyFill="1" applyBorder="1" applyAlignment="1">
      <alignment horizontal="center"/>
    </xf>
    <xf numFmtId="178" fontId="4" fillId="3" borderId="14" xfId="0" applyNumberFormat="1" applyFont="1" applyFill="1" applyBorder="1" applyAlignment="1">
      <alignment horizontal="center"/>
    </xf>
    <xf numFmtId="178" fontId="4" fillId="3" borderId="15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showRowColHeaders="0" tabSelected="1" workbookViewId="0" topLeftCell="A1">
      <selection activeCell="C15" sqref="C15"/>
    </sheetView>
  </sheetViews>
  <sheetFormatPr defaultColWidth="8.796875" defaultRowHeight="15"/>
  <cols>
    <col min="1" max="1" width="9" style="40" customWidth="1"/>
    <col min="2" max="2" width="8.8984375" style="29" customWidth="1"/>
    <col min="3" max="5" width="10.3984375" style="27" customWidth="1"/>
    <col min="6" max="13" width="8.8984375" style="2" customWidth="1"/>
    <col min="14" max="14" width="11.59765625" style="2" customWidth="1"/>
    <col min="15" max="17" width="11.3984375" style="2" customWidth="1"/>
    <col min="18" max="69" width="9" style="2" customWidth="1"/>
    <col min="70" max="16384" width="9" style="29" customWidth="1"/>
  </cols>
  <sheetData>
    <row r="1" spans="1:14" ht="14.25">
      <c r="A1" s="27" t="s">
        <v>5</v>
      </c>
      <c r="B1" s="28"/>
      <c r="F1" s="1"/>
      <c r="G1" s="1"/>
      <c r="H1" s="1"/>
      <c r="N1" s="1"/>
    </row>
    <row r="3" spans="1:13" ht="14.25">
      <c r="A3" s="43" t="s">
        <v>17</v>
      </c>
      <c r="B3" s="52" t="s">
        <v>11</v>
      </c>
      <c r="C3" s="53"/>
      <c r="D3" s="53"/>
      <c r="E3" s="54"/>
      <c r="F3" s="46" t="s">
        <v>41</v>
      </c>
      <c r="G3" s="47"/>
      <c r="H3" s="47"/>
      <c r="I3" s="48"/>
      <c r="J3" s="49" t="s">
        <v>7</v>
      </c>
      <c r="K3" s="50"/>
      <c r="L3" s="50"/>
      <c r="M3" s="51"/>
    </row>
    <row r="4" spans="1:17" ht="14.25">
      <c r="A4" s="44"/>
      <c r="B4" s="21" t="s">
        <v>15</v>
      </c>
      <c r="C4" s="22" t="s">
        <v>16</v>
      </c>
      <c r="D4" s="22" t="s">
        <v>3</v>
      </c>
      <c r="E4" s="23" t="s">
        <v>2</v>
      </c>
      <c r="F4" s="55" t="s">
        <v>1</v>
      </c>
      <c r="G4" s="57" t="s">
        <v>14</v>
      </c>
      <c r="H4" s="57" t="s">
        <v>13</v>
      </c>
      <c r="I4" s="59" t="s">
        <v>12</v>
      </c>
      <c r="J4" s="55" t="s">
        <v>6</v>
      </c>
      <c r="K4" s="61" t="s">
        <v>14</v>
      </c>
      <c r="L4" s="57" t="s">
        <v>13</v>
      </c>
      <c r="M4" s="59" t="s">
        <v>12</v>
      </c>
      <c r="N4" s="3"/>
      <c r="O4" s="4"/>
      <c r="P4" s="4"/>
      <c r="Q4" s="4"/>
    </row>
    <row r="5" spans="1:17" ht="14.25">
      <c r="A5" s="45"/>
      <c r="B5" s="24" t="s">
        <v>0</v>
      </c>
      <c r="C5" s="25" t="s">
        <v>10</v>
      </c>
      <c r="D5" s="25" t="s">
        <v>9</v>
      </c>
      <c r="E5" s="26" t="s">
        <v>8</v>
      </c>
      <c r="F5" s="56"/>
      <c r="G5" s="58"/>
      <c r="H5" s="58"/>
      <c r="I5" s="60"/>
      <c r="J5" s="56"/>
      <c r="K5" s="62"/>
      <c r="L5" s="58"/>
      <c r="M5" s="60"/>
      <c r="N5" s="3"/>
      <c r="O5" s="4"/>
      <c r="P5" s="4"/>
      <c r="Q5" s="4"/>
    </row>
    <row r="6" spans="1:17" ht="14.25">
      <c r="A6" s="30" t="s">
        <v>42</v>
      </c>
      <c r="B6" s="31">
        <v>5701.611</v>
      </c>
      <c r="C6" s="32">
        <v>3045025</v>
      </c>
      <c r="D6" s="32">
        <v>3821823</v>
      </c>
      <c r="E6" s="33">
        <v>85544.9</v>
      </c>
      <c r="F6" s="12">
        <v>613</v>
      </c>
      <c r="G6" s="19">
        <f>F6/C6*10000</f>
        <v>2.013119760921503</v>
      </c>
      <c r="H6" s="19">
        <f>F6/D6*10000</f>
        <v>1.6039465982595216</v>
      </c>
      <c r="I6" s="13">
        <f>F6/E6*1000</f>
        <v>7.165827536182754</v>
      </c>
      <c r="J6" s="8">
        <f>RANK(F6,F6:F52)</f>
        <v>1</v>
      </c>
      <c r="K6" s="18">
        <f>RANK(G6,G6:G52)</f>
        <v>7</v>
      </c>
      <c r="L6" s="16">
        <f>RANK(H6,H6:H52)</f>
        <v>3</v>
      </c>
      <c r="M6" s="9">
        <v>15</v>
      </c>
      <c r="N6" s="5"/>
      <c r="O6" s="5"/>
      <c r="P6" s="5"/>
      <c r="Q6" s="5"/>
    </row>
    <row r="7" spans="1:17" ht="14.25">
      <c r="A7" s="30" t="s">
        <v>18</v>
      </c>
      <c r="B7" s="31">
        <v>1480.281</v>
      </c>
      <c r="C7" s="32">
        <v>795559</v>
      </c>
      <c r="D7" s="32">
        <v>1095396</v>
      </c>
      <c r="E7" s="33">
        <v>18625.8</v>
      </c>
      <c r="F7" s="12">
        <v>129</v>
      </c>
      <c r="G7" s="19">
        <f aca="true" t="shared" si="0" ref="G7:G53">F7/C7*10000</f>
        <v>1.6215013594214884</v>
      </c>
      <c r="H7" s="19">
        <f aca="true" t="shared" si="1" ref="H7:H53">F7/D7*10000</f>
        <v>1.1776562996395825</v>
      </c>
      <c r="I7" s="13">
        <f aca="true" t="shared" si="2" ref="I7:I53">F7/E7*1000</f>
        <v>6.9258770093096675</v>
      </c>
      <c r="J7" s="8">
        <f>RANK(F7,F6:F52)</f>
        <v>29</v>
      </c>
      <c r="K7" s="16">
        <f>RANK(G7,G6:G52)</f>
        <v>21</v>
      </c>
      <c r="L7" s="16">
        <f>RANK(H7,H6:H52)</f>
        <v>21</v>
      </c>
      <c r="M7" s="9">
        <v>13</v>
      </c>
      <c r="N7" s="5"/>
      <c r="O7" s="5"/>
      <c r="P7" s="5"/>
      <c r="Q7" s="5"/>
    </row>
    <row r="8" spans="1:17" ht="14.25">
      <c r="A8" s="30" t="s">
        <v>19</v>
      </c>
      <c r="B8" s="31">
        <v>1417.801</v>
      </c>
      <c r="C8" s="32">
        <v>769383</v>
      </c>
      <c r="D8" s="32">
        <v>1128207</v>
      </c>
      <c r="E8" s="33">
        <v>32121</v>
      </c>
      <c r="F8" s="12">
        <v>144</v>
      </c>
      <c r="G8" s="19">
        <f t="shared" si="0"/>
        <v>1.8716296045012693</v>
      </c>
      <c r="H8" s="19">
        <f t="shared" si="1"/>
        <v>1.276361518763844</v>
      </c>
      <c r="I8" s="13">
        <f t="shared" si="2"/>
        <v>4.483048472961614</v>
      </c>
      <c r="J8" s="8">
        <f>RANK(F8,F6:F52)</f>
        <v>26</v>
      </c>
      <c r="K8" s="16">
        <f>RANK(G8,G6:G52)</f>
        <v>14</v>
      </c>
      <c r="L8" s="16">
        <f>RANK(H8,H6:H52)</f>
        <v>16</v>
      </c>
      <c r="M8" s="9">
        <v>3</v>
      </c>
      <c r="N8" s="5"/>
      <c r="O8" s="5"/>
      <c r="P8" s="5"/>
      <c r="Q8" s="5"/>
    </row>
    <row r="9" spans="1:17" ht="14.25">
      <c r="A9" s="30" t="s">
        <v>20</v>
      </c>
      <c r="B9" s="31">
        <v>2348.383</v>
      </c>
      <c r="C9" s="32">
        <v>1314100</v>
      </c>
      <c r="D9" s="32">
        <v>1712454</v>
      </c>
      <c r="E9" s="33">
        <v>23221.7</v>
      </c>
      <c r="F9" s="12">
        <v>167</v>
      </c>
      <c r="G9" s="19">
        <f t="shared" si="0"/>
        <v>1.2708317479643865</v>
      </c>
      <c r="H9" s="19">
        <f t="shared" si="1"/>
        <v>0.9752086771381887</v>
      </c>
      <c r="I9" s="13">
        <f t="shared" si="2"/>
        <v>7.191549283644178</v>
      </c>
      <c r="J9" s="8">
        <f>RANK(F9,F6:F52)</f>
        <v>23</v>
      </c>
      <c r="K9" s="16">
        <f>RANK(G9,G6:G52)</f>
        <v>37</v>
      </c>
      <c r="L9" s="16">
        <f>RANK(H9,H6:H52)</f>
        <v>40</v>
      </c>
      <c r="M9" s="9">
        <v>17</v>
      </c>
      <c r="N9" s="5"/>
      <c r="O9" s="5"/>
      <c r="P9" s="5"/>
      <c r="Q9" s="5"/>
    </row>
    <row r="10" spans="1:17" ht="14.25">
      <c r="A10" s="30" t="s">
        <v>21</v>
      </c>
      <c r="B10" s="31">
        <v>1205.552</v>
      </c>
      <c r="C10" s="32">
        <v>651744</v>
      </c>
      <c r="D10" s="32">
        <v>940308</v>
      </c>
      <c r="E10" s="33">
        <v>22228.1</v>
      </c>
      <c r="F10" s="12">
        <v>94</v>
      </c>
      <c r="G10" s="19">
        <f t="shared" si="0"/>
        <v>1.4422840870034859</v>
      </c>
      <c r="H10" s="19">
        <f t="shared" si="1"/>
        <v>0.9996724477511624</v>
      </c>
      <c r="I10" s="13">
        <f t="shared" si="2"/>
        <v>4.2288814608536045</v>
      </c>
      <c r="J10" s="8">
        <f>RANK(F10,F6:F52)</f>
        <v>41</v>
      </c>
      <c r="K10" s="16">
        <f>RANK(G10,G6:G52)</f>
        <v>29</v>
      </c>
      <c r="L10" s="16">
        <f>RANK(H10,H6:H52)</f>
        <v>38</v>
      </c>
      <c r="M10" s="9">
        <v>1</v>
      </c>
      <c r="N10" s="5"/>
      <c r="O10" s="5"/>
      <c r="P10" s="5"/>
      <c r="Q10" s="5"/>
    </row>
    <row r="11" spans="1:17" ht="14.25">
      <c r="A11" s="30" t="s">
        <v>22</v>
      </c>
      <c r="B11" s="31">
        <v>1254.89</v>
      </c>
      <c r="C11" s="32">
        <v>728509</v>
      </c>
      <c r="D11" s="32">
        <v>1045127</v>
      </c>
      <c r="E11" s="33">
        <v>14962.5</v>
      </c>
      <c r="F11" s="12">
        <v>118</v>
      </c>
      <c r="G11" s="19">
        <f t="shared" si="0"/>
        <v>1.619746633191903</v>
      </c>
      <c r="H11" s="19">
        <f t="shared" si="1"/>
        <v>1.129049388256164</v>
      </c>
      <c r="I11" s="13">
        <f t="shared" si="2"/>
        <v>7.886382623224728</v>
      </c>
      <c r="J11" s="8">
        <f>RANK(F11,F6:F52)</f>
        <v>34</v>
      </c>
      <c r="K11" s="16">
        <f>RANK(G11,G6:G52)</f>
        <v>22</v>
      </c>
      <c r="L11" s="16">
        <f>RANK(H11,H6:H52)</f>
        <v>24</v>
      </c>
      <c r="M11" s="9">
        <v>23</v>
      </c>
      <c r="N11" s="5"/>
      <c r="O11" s="5"/>
      <c r="P11" s="5"/>
      <c r="Q11" s="5"/>
    </row>
    <row r="12" spans="1:17" ht="14.25">
      <c r="A12" s="30" t="s">
        <v>23</v>
      </c>
      <c r="B12" s="31">
        <v>2136.894</v>
      </c>
      <c r="C12" s="32">
        <v>1199140</v>
      </c>
      <c r="D12" s="32">
        <v>1719556</v>
      </c>
      <c r="E12" s="33">
        <v>37724</v>
      </c>
      <c r="F12" s="12">
        <v>198</v>
      </c>
      <c r="G12" s="19">
        <f t="shared" si="0"/>
        <v>1.651183348066114</v>
      </c>
      <c r="H12" s="19">
        <f t="shared" si="1"/>
        <v>1.1514600280537535</v>
      </c>
      <c r="I12" s="13">
        <f t="shared" si="2"/>
        <v>5.248648075495706</v>
      </c>
      <c r="J12" s="8">
        <f>RANK(F12,F6:F52)</f>
        <v>19</v>
      </c>
      <c r="K12" s="16">
        <f>RANK(G12,G6:G52)</f>
        <v>20</v>
      </c>
      <c r="L12" s="16">
        <f>RANK(H12,H6:H52)</f>
        <v>22</v>
      </c>
      <c r="M12" s="9">
        <v>6</v>
      </c>
      <c r="N12" s="5"/>
      <c r="O12" s="5"/>
      <c r="P12" s="5"/>
      <c r="Q12" s="5"/>
    </row>
    <row r="13" spans="1:17" ht="14.25">
      <c r="A13" s="30" t="s">
        <v>43</v>
      </c>
      <c r="B13" s="31">
        <v>11808.173</v>
      </c>
      <c r="C13" s="32">
        <v>6113642</v>
      </c>
      <c r="D13" s="32">
        <v>5541736</v>
      </c>
      <c r="E13" s="33">
        <v>23067</v>
      </c>
      <c r="F13" s="12">
        <v>378</v>
      </c>
      <c r="G13" s="19">
        <f t="shared" si="0"/>
        <v>0.6182893928038312</v>
      </c>
      <c r="H13" s="19">
        <f t="shared" si="1"/>
        <v>0.6820967292559588</v>
      </c>
      <c r="I13" s="13">
        <f t="shared" si="2"/>
        <v>16.387046429964887</v>
      </c>
      <c r="J13" s="8">
        <f>RANK(F13,F6:F52)</f>
        <v>7</v>
      </c>
      <c r="K13" s="16">
        <f>RANK(G13,G6:G52)</f>
        <v>47</v>
      </c>
      <c r="L13" s="16">
        <f>RANK(H13,H6:H52)</f>
        <v>47</v>
      </c>
      <c r="M13" s="9">
        <v>46</v>
      </c>
      <c r="N13" s="5"/>
      <c r="O13" s="5"/>
      <c r="P13" s="5"/>
      <c r="Q13" s="5"/>
    </row>
    <row r="14" spans="1:17" ht="14.25">
      <c r="A14" s="30" t="s">
        <v>24</v>
      </c>
      <c r="B14" s="31">
        <v>2983.206</v>
      </c>
      <c r="C14" s="32">
        <v>1798168</v>
      </c>
      <c r="D14" s="32">
        <v>2508955</v>
      </c>
      <c r="E14" s="33">
        <v>54547.4</v>
      </c>
      <c r="F14" s="12">
        <v>397</v>
      </c>
      <c r="G14" s="19">
        <f t="shared" si="0"/>
        <v>2.207802607987685</v>
      </c>
      <c r="H14" s="19">
        <f t="shared" si="1"/>
        <v>1.5823320864662778</v>
      </c>
      <c r="I14" s="13">
        <f t="shared" si="2"/>
        <v>7.278073748702963</v>
      </c>
      <c r="J14" s="8">
        <f>RANK(F14,F6:F52)</f>
        <v>4</v>
      </c>
      <c r="K14" s="16">
        <f>RANK(G14,G6:G52)</f>
        <v>3</v>
      </c>
      <c r="L14" s="16">
        <f>RANK(H14,H6:H52)</f>
        <v>4</v>
      </c>
      <c r="M14" s="9">
        <v>18</v>
      </c>
      <c r="N14" s="5"/>
      <c r="O14" s="5"/>
      <c r="P14" s="5"/>
      <c r="Q14" s="5"/>
    </row>
    <row r="15" spans="1:17" ht="14.25">
      <c r="A15" s="30" t="s">
        <v>25</v>
      </c>
      <c r="B15" s="31">
        <v>2001.027</v>
      </c>
      <c r="C15" s="32">
        <v>1228434</v>
      </c>
      <c r="D15" s="32">
        <v>1748680</v>
      </c>
      <c r="E15" s="33">
        <v>23161.5</v>
      </c>
      <c r="F15" s="12">
        <v>223</v>
      </c>
      <c r="G15" s="19">
        <f t="shared" si="0"/>
        <v>1.8153193415356461</v>
      </c>
      <c r="H15" s="19">
        <f t="shared" si="1"/>
        <v>1.2752476153441452</v>
      </c>
      <c r="I15" s="13">
        <f t="shared" si="2"/>
        <v>9.62804654275414</v>
      </c>
      <c r="J15" s="8">
        <f>RANK(F15,F6:F52)</f>
        <v>16</v>
      </c>
      <c r="K15" s="16">
        <f>RANK(G15,G6:G52)</f>
        <v>15</v>
      </c>
      <c r="L15" s="16">
        <f>RANK(H15,H6:H52)</f>
        <v>17</v>
      </c>
      <c r="M15" s="9">
        <v>32</v>
      </c>
      <c r="N15" s="5"/>
      <c r="O15" s="5"/>
      <c r="P15" s="5"/>
      <c r="Q15" s="5"/>
    </row>
    <row r="16" spans="1:17" ht="14.25">
      <c r="A16" s="30" t="s">
        <v>26</v>
      </c>
      <c r="B16" s="31">
        <v>2017.588</v>
      </c>
      <c r="C16" s="32">
        <v>1265831</v>
      </c>
      <c r="D16" s="32">
        <v>1812156</v>
      </c>
      <c r="E16" s="33">
        <v>34003.1</v>
      </c>
      <c r="F16" s="12">
        <v>197</v>
      </c>
      <c r="G16" s="19">
        <f t="shared" si="0"/>
        <v>1.556289899678551</v>
      </c>
      <c r="H16" s="19">
        <f t="shared" si="1"/>
        <v>1.0871028763528086</v>
      </c>
      <c r="I16" s="13">
        <f t="shared" si="2"/>
        <v>5.793589408024563</v>
      </c>
      <c r="J16" s="8">
        <f>RANK(F16,F6:F52)</f>
        <v>20</v>
      </c>
      <c r="K16" s="16">
        <f>RANK(G16,G6:G52)</f>
        <v>25</v>
      </c>
      <c r="L16" s="16">
        <f>RANK(H16,H6:H52)</f>
        <v>27</v>
      </c>
      <c r="M16" s="9">
        <v>9</v>
      </c>
      <c r="N16" s="5"/>
      <c r="O16" s="5"/>
      <c r="P16" s="5"/>
      <c r="Q16" s="5"/>
    </row>
    <row r="17" spans="1:17" ht="14.25">
      <c r="A17" s="30" t="s">
        <v>27</v>
      </c>
      <c r="B17" s="31">
        <v>6852.117</v>
      </c>
      <c r="C17" s="32">
        <v>3884068</v>
      </c>
      <c r="D17" s="32">
        <v>4147345</v>
      </c>
      <c r="E17" s="33">
        <v>45501.8</v>
      </c>
      <c r="F17" s="12">
        <v>351</v>
      </c>
      <c r="G17" s="19">
        <f t="shared" si="0"/>
        <v>0.9036916964378585</v>
      </c>
      <c r="H17" s="19">
        <f t="shared" si="1"/>
        <v>0.8463245763253358</v>
      </c>
      <c r="I17" s="13">
        <f t="shared" si="2"/>
        <v>7.713980545824561</v>
      </c>
      <c r="J17" s="8">
        <f>RANK(F17,F6:F52)</f>
        <v>9</v>
      </c>
      <c r="K17" s="16">
        <f>RANK(G17,G6:G52)</f>
        <v>44</v>
      </c>
      <c r="L17" s="16">
        <f>RANK(H17,H6:H52)</f>
        <v>44</v>
      </c>
      <c r="M17" s="9">
        <v>21</v>
      </c>
      <c r="N17" s="5"/>
      <c r="O17" s="5"/>
      <c r="P17" s="5"/>
      <c r="Q17" s="5"/>
    </row>
    <row r="18" spans="1:17" ht="14.25">
      <c r="A18" s="30" t="s">
        <v>28</v>
      </c>
      <c r="B18" s="31">
        <v>5852.199</v>
      </c>
      <c r="C18" s="32">
        <v>3319129</v>
      </c>
      <c r="D18" s="32">
        <v>3657306</v>
      </c>
      <c r="E18" s="33">
        <v>37787.9</v>
      </c>
      <c r="F18" s="12">
        <v>464</v>
      </c>
      <c r="G18" s="19">
        <f t="shared" si="0"/>
        <v>1.3979571146526695</v>
      </c>
      <c r="H18" s="19">
        <f t="shared" si="1"/>
        <v>1.2686934043801639</v>
      </c>
      <c r="I18" s="13">
        <f t="shared" si="2"/>
        <v>12.279062874623888</v>
      </c>
      <c r="J18" s="8">
        <f>RANK(F18,F6:F52)</f>
        <v>2</v>
      </c>
      <c r="K18" s="16">
        <f>RANK(G18,G6:G52)</f>
        <v>32</v>
      </c>
      <c r="L18" s="16">
        <f>RANK(H18,H6:H52)</f>
        <v>19</v>
      </c>
      <c r="M18" s="9">
        <v>41</v>
      </c>
      <c r="N18" s="5"/>
      <c r="O18" s="5"/>
      <c r="P18" s="5"/>
      <c r="Q18" s="5"/>
    </row>
    <row r="19" spans="1:17" ht="14.25">
      <c r="A19" s="30" t="s">
        <v>44</v>
      </c>
      <c r="B19" s="31">
        <v>8325.317</v>
      </c>
      <c r="C19" s="32">
        <v>4648668</v>
      </c>
      <c r="D19" s="32">
        <v>4526463</v>
      </c>
      <c r="E19" s="33">
        <v>24888.8</v>
      </c>
      <c r="F19" s="12">
        <v>391</v>
      </c>
      <c r="G19" s="19">
        <f t="shared" si="0"/>
        <v>0.8411011498347484</v>
      </c>
      <c r="H19" s="19">
        <f t="shared" si="1"/>
        <v>0.8638091154174905</v>
      </c>
      <c r="I19" s="13">
        <f t="shared" si="2"/>
        <v>15.709877535276913</v>
      </c>
      <c r="J19" s="8">
        <f>RANK(F19,F6:F52)</f>
        <v>5</v>
      </c>
      <c r="K19" s="16">
        <f>RANK(G19,G6:G52)</f>
        <v>46</v>
      </c>
      <c r="L19" s="16">
        <f>RANK(H19,H6:H52)</f>
        <v>43</v>
      </c>
      <c r="M19" s="9">
        <v>45</v>
      </c>
      <c r="N19" s="5"/>
      <c r="O19" s="5"/>
      <c r="P19" s="5"/>
      <c r="Q19" s="5"/>
    </row>
    <row r="20" spans="1:17" ht="14.25">
      <c r="A20" s="30" t="s">
        <v>45</v>
      </c>
      <c r="B20" s="31">
        <v>2493.939</v>
      </c>
      <c r="C20" s="32">
        <v>1457316</v>
      </c>
      <c r="D20" s="32">
        <v>2081587</v>
      </c>
      <c r="E20" s="33">
        <v>35634.5</v>
      </c>
      <c r="F20" s="12">
        <v>230</v>
      </c>
      <c r="G20" s="19">
        <f t="shared" si="0"/>
        <v>1.578243840045673</v>
      </c>
      <c r="H20" s="19">
        <f t="shared" si="1"/>
        <v>1.104926193332299</v>
      </c>
      <c r="I20" s="13">
        <f t="shared" si="2"/>
        <v>6.454419172431211</v>
      </c>
      <c r="J20" s="8">
        <f>RANK(F20,F6:F52)</f>
        <v>14</v>
      </c>
      <c r="K20" s="16">
        <f>RANK(G20,G6:G52)</f>
        <v>23</v>
      </c>
      <c r="L20" s="16">
        <f>RANK(H20,H6:H52)</f>
        <v>26</v>
      </c>
      <c r="M20" s="9">
        <v>12</v>
      </c>
      <c r="N20" s="5"/>
      <c r="O20" s="5"/>
      <c r="P20" s="5"/>
      <c r="Q20" s="5"/>
    </row>
    <row r="21" spans="1:17" ht="14.25">
      <c r="A21" s="30" t="s">
        <v>46</v>
      </c>
      <c r="B21" s="31">
        <v>889.236</v>
      </c>
      <c r="C21" s="32">
        <v>538333</v>
      </c>
      <c r="D21" s="32">
        <v>805110</v>
      </c>
      <c r="E21" s="33">
        <v>10542.3</v>
      </c>
      <c r="F21" s="12">
        <v>110</v>
      </c>
      <c r="G21" s="19">
        <f t="shared" si="0"/>
        <v>2.043344918479826</v>
      </c>
      <c r="H21" s="19">
        <f t="shared" si="1"/>
        <v>1.3662729316490916</v>
      </c>
      <c r="I21" s="13">
        <f t="shared" si="2"/>
        <v>10.434155734517137</v>
      </c>
      <c r="J21" s="8">
        <f>RANK(F21,F6:F52)</f>
        <v>36</v>
      </c>
      <c r="K21" s="16">
        <f>RANK(G21,G6:G52)</f>
        <v>5</v>
      </c>
      <c r="L21" s="16">
        <f>RANK(H21,H6:H52)</f>
        <v>11</v>
      </c>
      <c r="M21" s="9">
        <v>35</v>
      </c>
      <c r="N21" s="5"/>
      <c r="O21" s="5"/>
      <c r="P21" s="5"/>
      <c r="Q21" s="5"/>
    </row>
    <row r="22" spans="1:17" ht="14.25">
      <c r="A22" s="30" t="s">
        <v>29</v>
      </c>
      <c r="B22" s="31">
        <v>2213.488</v>
      </c>
      <c r="C22" s="32">
        <v>1364087</v>
      </c>
      <c r="D22" s="32">
        <v>2057355</v>
      </c>
      <c r="E22" s="33">
        <v>46014</v>
      </c>
      <c r="F22" s="12">
        <v>208</v>
      </c>
      <c r="G22" s="19">
        <f t="shared" si="0"/>
        <v>1.5248294280350154</v>
      </c>
      <c r="H22" s="19">
        <f t="shared" si="1"/>
        <v>1.0110068510295986</v>
      </c>
      <c r="I22" s="13">
        <f t="shared" si="2"/>
        <v>4.52036336767071</v>
      </c>
      <c r="J22" s="8">
        <f>RANK(F22,F6:F52)</f>
        <v>18</v>
      </c>
      <c r="K22" s="16">
        <f>RANK(G22,G6:G52)</f>
        <v>27</v>
      </c>
      <c r="L22" s="16">
        <f>RANK(H22,H6:H52)</f>
        <v>35</v>
      </c>
      <c r="M22" s="9">
        <v>4</v>
      </c>
      <c r="N22" s="5"/>
      <c r="O22" s="5"/>
      <c r="P22" s="5"/>
      <c r="Q22" s="5"/>
    </row>
    <row r="23" spans="1:17" ht="14.25">
      <c r="A23" s="30" t="s">
        <v>47</v>
      </c>
      <c r="B23" s="31">
        <v>3759.511</v>
      </c>
      <c r="C23" s="32">
        <v>2271420</v>
      </c>
      <c r="D23" s="32">
        <v>3016254</v>
      </c>
      <c r="E23" s="33">
        <v>35596.3</v>
      </c>
      <c r="F23" s="12">
        <v>318</v>
      </c>
      <c r="G23" s="19">
        <f t="shared" si="0"/>
        <v>1.400005283038804</v>
      </c>
      <c r="H23" s="19">
        <f t="shared" si="1"/>
        <v>1.0542878683293913</v>
      </c>
      <c r="I23" s="13">
        <f t="shared" si="2"/>
        <v>8.933512752729918</v>
      </c>
      <c r="J23" s="8">
        <f>RANK(F23,F6:F52)</f>
        <v>11</v>
      </c>
      <c r="K23" s="16">
        <f>RANK(G23,G6:G52)</f>
        <v>31</v>
      </c>
      <c r="L23" s="16">
        <f>RANK(H23,H6:H52)</f>
        <v>29</v>
      </c>
      <c r="M23" s="9">
        <v>29</v>
      </c>
      <c r="N23" s="5"/>
      <c r="O23" s="5"/>
      <c r="P23" s="5"/>
      <c r="Q23" s="5"/>
    </row>
    <row r="24" spans="1:17" ht="14.25">
      <c r="A24" s="30" t="s">
        <v>30</v>
      </c>
      <c r="B24" s="31">
        <v>1126.114</v>
      </c>
      <c r="C24" s="32">
        <v>677546</v>
      </c>
      <c r="D24" s="32">
        <v>911778</v>
      </c>
      <c r="E24" s="33">
        <v>12515.6</v>
      </c>
      <c r="F24" s="12">
        <v>90</v>
      </c>
      <c r="G24" s="19">
        <f t="shared" si="0"/>
        <v>1.3283230954060685</v>
      </c>
      <c r="H24" s="19">
        <f t="shared" si="1"/>
        <v>0.9870823818955929</v>
      </c>
      <c r="I24" s="13">
        <f t="shared" si="2"/>
        <v>7.191025600051136</v>
      </c>
      <c r="J24" s="8">
        <f>RANK(F24,F6:F52)</f>
        <v>43</v>
      </c>
      <c r="K24" s="16">
        <f>RANK(G24,G6:G52)</f>
        <v>34</v>
      </c>
      <c r="L24" s="16">
        <f>RANK(H24,H6:H52)</f>
        <v>39</v>
      </c>
      <c r="M24" s="9">
        <v>16</v>
      </c>
      <c r="N24" s="5"/>
      <c r="O24" s="5"/>
      <c r="P24" s="5"/>
      <c r="Q24" s="5"/>
    </row>
    <row r="25" spans="1:17" ht="14.25">
      <c r="A25" s="30" t="s">
        <v>48</v>
      </c>
      <c r="B25" s="31">
        <v>1183.74</v>
      </c>
      <c r="C25" s="32">
        <v>682539</v>
      </c>
      <c r="D25" s="32">
        <v>881278</v>
      </c>
      <c r="E25" s="33">
        <v>12113</v>
      </c>
      <c r="F25" s="12">
        <v>120</v>
      </c>
      <c r="G25" s="19">
        <f t="shared" si="0"/>
        <v>1.758141293025014</v>
      </c>
      <c r="H25" s="19">
        <f t="shared" si="1"/>
        <v>1.361658863604901</v>
      </c>
      <c r="I25" s="13">
        <f t="shared" si="2"/>
        <v>9.906711797242632</v>
      </c>
      <c r="J25" s="8">
        <f>RANK(F25,F6:F52)</f>
        <v>33</v>
      </c>
      <c r="K25" s="16">
        <f>RANK(G25,G6:G52)</f>
        <v>18</v>
      </c>
      <c r="L25" s="16">
        <f>RANK(H25,H6:H52)</f>
        <v>12</v>
      </c>
      <c r="M25" s="9">
        <v>33</v>
      </c>
      <c r="N25" s="5"/>
      <c r="O25" s="5"/>
      <c r="P25" s="5"/>
      <c r="Q25" s="5"/>
    </row>
    <row r="26" spans="1:17" ht="14.25">
      <c r="A26" s="30" t="s">
        <v>31</v>
      </c>
      <c r="B26" s="31">
        <v>829.482</v>
      </c>
      <c r="C26" s="32">
        <v>483153</v>
      </c>
      <c r="D26" s="32">
        <v>675996</v>
      </c>
      <c r="E26" s="33">
        <v>10025.7</v>
      </c>
      <c r="F26" s="12">
        <v>115</v>
      </c>
      <c r="G26" s="19">
        <f t="shared" si="0"/>
        <v>2.380198405060095</v>
      </c>
      <c r="H26" s="19">
        <f t="shared" si="1"/>
        <v>1.7011934981863797</v>
      </c>
      <c r="I26" s="13">
        <f t="shared" si="2"/>
        <v>11.470520761642579</v>
      </c>
      <c r="J26" s="8">
        <f>RANK(F26,F6:F52)</f>
        <v>35</v>
      </c>
      <c r="K26" s="16">
        <f>RANK(G26,G6:G52)</f>
        <v>1</v>
      </c>
      <c r="L26" s="16">
        <f>RANK(H26,H6:H52)</f>
        <v>1</v>
      </c>
      <c r="M26" s="9">
        <v>39</v>
      </c>
      <c r="N26" s="5"/>
      <c r="O26" s="5"/>
      <c r="P26" s="5"/>
      <c r="Q26" s="5"/>
    </row>
    <row r="27" spans="1:17" ht="14.25">
      <c r="A27" s="30" t="s">
        <v>32</v>
      </c>
      <c r="B27" s="31">
        <v>2111.254</v>
      </c>
      <c r="C27" s="32">
        <v>1275358</v>
      </c>
      <c r="D27" s="32">
        <v>1668653</v>
      </c>
      <c r="E27" s="33">
        <v>28906.7</v>
      </c>
      <c r="F27" s="12">
        <v>251</v>
      </c>
      <c r="G27" s="19">
        <f t="shared" si="0"/>
        <v>1.9680748464352755</v>
      </c>
      <c r="H27" s="19">
        <f t="shared" si="1"/>
        <v>1.504207285756835</v>
      </c>
      <c r="I27" s="13">
        <f t="shared" si="2"/>
        <v>8.683108068371691</v>
      </c>
      <c r="J27" s="8">
        <f>RANK(F27,F6:F52)</f>
        <v>12</v>
      </c>
      <c r="K27" s="16">
        <f>RANK(G27,G6:G52)</f>
        <v>10</v>
      </c>
      <c r="L27" s="16">
        <f>RANK(H27,H6:H52)</f>
        <v>7</v>
      </c>
      <c r="M27" s="9">
        <v>27</v>
      </c>
      <c r="N27" s="5"/>
      <c r="O27" s="5"/>
      <c r="P27" s="5"/>
      <c r="Q27" s="5"/>
    </row>
    <row r="28" spans="1:17" ht="14.25">
      <c r="A28" s="30" t="s">
        <v>49</v>
      </c>
      <c r="B28" s="31">
        <v>6932.108</v>
      </c>
      <c r="C28" s="32">
        <v>4181925</v>
      </c>
      <c r="D28" s="32">
        <v>5032006</v>
      </c>
      <c r="E28" s="33">
        <v>47263.6</v>
      </c>
      <c r="F28" s="12">
        <v>442</v>
      </c>
      <c r="G28" s="19">
        <f t="shared" si="0"/>
        <v>1.0569295240828087</v>
      </c>
      <c r="H28" s="19">
        <f t="shared" si="1"/>
        <v>0.8783773310286197</v>
      </c>
      <c r="I28" s="13">
        <f t="shared" si="2"/>
        <v>9.351805617853907</v>
      </c>
      <c r="J28" s="8">
        <f>RANK(F28,F6:F52)</f>
        <v>3</v>
      </c>
      <c r="K28" s="16">
        <f>RANK(G28,G6:G52)</f>
        <v>43</v>
      </c>
      <c r="L28" s="16">
        <f>RANK(H28,H6:H52)</f>
        <v>42</v>
      </c>
      <c r="M28" s="9">
        <v>31</v>
      </c>
      <c r="N28" s="5"/>
      <c r="O28" s="5"/>
      <c r="P28" s="5"/>
      <c r="Q28" s="5"/>
    </row>
    <row r="29" spans="1:17" ht="14.25">
      <c r="A29" s="30" t="s">
        <v>33</v>
      </c>
      <c r="B29" s="31">
        <v>1855.4</v>
      </c>
      <c r="C29" s="32">
        <v>1113963</v>
      </c>
      <c r="D29" s="32">
        <v>1573784</v>
      </c>
      <c r="E29" s="33">
        <v>23512.7</v>
      </c>
      <c r="F29" s="12">
        <v>213</v>
      </c>
      <c r="G29" s="19">
        <f t="shared" si="0"/>
        <v>1.912092232865903</v>
      </c>
      <c r="H29" s="19">
        <f t="shared" si="1"/>
        <v>1.3534258830945036</v>
      </c>
      <c r="I29" s="13">
        <f t="shared" si="2"/>
        <v>9.05893410795017</v>
      </c>
      <c r="J29" s="8">
        <f>RANK(F29,F6:F52)</f>
        <v>17</v>
      </c>
      <c r="K29" s="16">
        <f>RANK(G29,G6:G52)</f>
        <v>13</v>
      </c>
      <c r="L29" s="16">
        <f>RANK(H29,H6:H52)</f>
        <v>13</v>
      </c>
      <c r="M29" s="9">
        <v>30</v>
      </c>
      <c r="N29" s="5"/>
      <c r="O29" s="5"/>
      <c r="P29" s="5"/>
      <c r="Q29" s="5"/>
    </row>
    <row r="30" spans="1:17" ht="14.25">
      <c r="A30" s="30" t="s">
        <v>34</v>
      </c>
      <c r="B30" s="31">
        <v>1310.577</v>
      </c>
      <c r="C30" s="32">
        <v>775892</v>
      </c>
      <c r="D30" s="32">
        <v>1048989</v>
      </c>
      <c r="E30" s="33">
        <v>11003.7</v>
      </c>
      <c r="F30" s="12">
        <v>158</v>
      </c>
      <c r="G30" s="19">
        <f t="shared" si="0"/>
        <v>2.036365885973821</v>
      </c>
      <c r="H30" s="19">
        <f t="shared" si="1"/>
        <v>1.506212171910287</v>
      </c>
      <c r="I30" s="13">
        <f t="shared" si="2"/>
        <v>14.358806583240181</v>
      </c>
      <c r="J30" s="8">
        <f>RANK(F30,F6:F52)</f>
        <v>24</v>
      </c>
      <c r="K30" s="16">
        <f>RANK(G30,G6:G52)</f>
        <v>6</v>
      </c>
      <c r="L30" s="16">
        <f>RANK(H30,H6:H52)</f>
        <v>6</v>
      </c>
      <c r="M30" s="9">
        <v>43</v>
      </c>
      <c r="N30" s="5"/>
      <c r="O30" s="5"/>
      <c r="P30" s="5"/>
      <c r="Q30" s="5"/>
    </row>
    <row r="31" spans="1:17" ht="14.25">
      <c r="A31" s="30" t="s">
        <v>50</v>
      </c>
      <c r="B31" s="31">
        <v>2631.498</v>
      </c>
      <c r="C31" s="32">
        <v>1456382</v>
      </c>
      <c r="D31" s="32">
        <v>1741043</v>
      </c>
      <c r="E31" s="33">
        <v>14702.6</v>
      </c>
      <c r="F31" s="12">
        <v>181</v>
      </c>
      <c r="G31" s="19">
        <f t="shared" si="0"/>
        <v>1.2428058023238409</v>
      </c>
      <c r="H31" s="19">
        <f t="shared" si="1"/>
        <v>1.0396067185014959</v>
      </c>
      <c r="I31" s="13">
        <f t="shared" si="2"/>
        <v>12.310747758899785</v>
      </c>
      <c r="J31" s="8">
        <f>RANK(F31,F6:F52)</f>
        <v>21</v>
      </c>
      <c r="K31" s="16">
        <f>RANK(G31,G6:G52)</f>
        <v>38</v>
      </c>
      <c r="L31" s="16">
        <f>RANK(H31,H6:H52)</f>
        <v>31</v>
      </c>
      <c r="M31" s="9">
        <v>42</v>
      </c>
      <c r="N31" s="5"/>
      <c r="O31" s="5"/>
      <c r="P31" s="5"/>
      <c r="Q31" s="5"/>
    </row>
    <row r="32" spans="1:17" ht="14.25">
      <c r="A32" s="30" t="s">
        <v>51</v>
      </c>
      <c r="B32" s="31">
        <v>8801.878</v>
      </c>
      <c r="C32" s="32">
        <v>4539378</v>
      </c>
      <c r="D32" s="32">
        <v>4714861</v>
      </c>
      <c r="E32" s="33">
        <v>17681.6</v>
      </c>
      <c r="F32" s="12">
        <v>384</v>
      </c>
      <c r="G32" s="19">
        <f t="shared" si="0"/>
        <v>0.8459308742299055</v>
      </c>
      <c r="H32" s="19">
        <f t="shared" si="1"/>
        <v>0.8144460674450423</v>
      </c>
      <c r="I32" s="13">
        <f t="shared" si="2"/>
        <v>21.717491629716772</v>
      </c>
      <c r="J32" s="8">
        <f>RANK(F32,F6:F52)</f>
        <v>6</v>
      </c>
      <c r="K32" s="16">
        <f>RANK(G32,G6:G52)</f>
        <v>45</v>
      </c>
      <c r="L32" s="16">
        <f>RANK(H32,H6:H52)</f>
        <v>46</v>
      </c>
      <c r="M32" s="9">
        <v>47</v>
      </c>
      <c r="N32" s="5"/>
      <c r="O32" s="5"/>
      <c r="P32" s="5"/>
      <c r="Q32" s="5"/>
    </row>
    <row r="33" spans="1:17" ht="14.25">
      <c r="A33" s="30" t="s">
        <v>52</v>
      </c>
      <c r="B33" s="31">
        <v>5432.758</v>
      </c>
      <c r="C33" s="32">
        <v>2982589</v>
      </c>
      <c r="D33" s="32">
        <v>3494350</v>
      </c>
      <c r="E33" s="33">
        <v>33403.3</v>
      </c>
      <c r="F33" s="12">
        <v>370</v>
      </c>
      <c r="G33" s="19">
        <f t="shared" si="0"/>
        <v>1.2405329731987882</v>
      </c>
      <c r="H33" s="19">
        <f t="shared" si="1"/>
        <v>1.0588521470373602</v>
      </c>
      <c r="I33" s="13">
        <f t="shared" si="2"/>
        <v>11.076749901955793</v>
      </c>
      <c r="J33" s="8">
        <f>RANK(F33,F6:F52)</f>
        <v>8</v>
      </c>
      <c r="K33" s="16">
        <f>RANK(G33,G6:G52)</f>
        <v>39</v>
      </c>
      <c r="L33" s="16">
        <f>RANK(H33,H6:H52)</f>
        <v>28</v>
      </c>
      <c r="M33" s="9">
        <v>37</v>
      </c>
      <c r="N33" s="5"/>
      <c r="O33" s="5"/>
      <c r="P33" s="5"/>
      <c r="Q33" s="5"/>
    </row>
    <row r="34" spans="1:17" ht="14.25">
      <c r="A34" s="30" t="s">
        <v>35</v>
      </c>
      <c r="B34" s="31">
        <v>1444.134</v>
      </c>
      <c r="C34" s="32">
        <v>837836</v>
      </c>
      <c r="D34" s="32">
        <v>982686</v>
      </c>
      <c r="E34" s="33">
        <v>11820.9</v>
      </c>
      <c r="F34" s="12">
        <v>101</v>
      </c>
      <c r="G34" s="19">
        <f t="shared" si="0"/>
        <v>1.2054865152607432</v>
      </c>
      <c r="H34" s="19">
        <f t="shared" si="1"/>
        <v>1.0277952469049116</v>
      </c>
      <c r="I34" s="13">
        <f t="shared" si="2"/>
        <v>8.544188682756813</v>
      </c>
      <c r="J34" s="8">
        <f>RANK(F34,F6:F52)</f>
        <v>38</v>
      </c>
      <c r="K34" s="16">
        <f>RANK(G34,G6:G52)</f>
        <v>40</v>
      </c>
      <c r="L34" s="16">
        <f>RANK(H34,H6:H52)</f>
        <v>33</v>
      </c>
      <c r="M34" s="9">
        <v>26</v>
      </c>
      <c r="N34" s="5"/>
      <c r="O34" s="5"/>
      <c r="P34" s="5"/>
      <c r="Q34" s="5"/>
    </row>
    <row r="35" spans="1:17" ht="14.25">
      <c r="A35" s="30" t="s">
        <v>53</v>
      </c>
      <c r="B35" s="31">
        <v>1078.098</v>
      </c>
      <c r="C35" s="32">
        <v>658960</v>
      </c>
      <c r="D35" s="32">
        <v>957987</v>
      </c>
      <c r="E35" s="33">
        <v>12431.3</v>
      </c>
      <c r="F35" s="12">
        <v>96</v>
      </c>
      <c r="G35" s="19">
        <f t="shared" si="0"/>
        <v>1.456841082918538</v>
      </c>
      <c r="H35" s="19">
        <f t="shared" si="1"/>
        <v>1.0021012811238565</v>
      </c>
      <c r="I35" s="13">
        <f t="shared" si="2"/>
        <v>7.722442544223051</v>
      </c>
      <c r="J35" s="8">
        <f>RANK(F35,F6:F52)</f>
        <v>40</v>
      </c>
      <c r="K35" s="16">
        <f>RANK(G35,G6:G52)</f>
        <v>28</v>
      </c>
      <c r="L35" s="16">
        <f>RANK(H35,H6:H52)</f>
        <v>37</v>
      </c>
      <c r="M35" s="9">
        <v>22</v>
      </c>
      <c r="N35" s="5"/>
      <c r="O35" s="5"/>
      <c r="P35" s="5"/>
      <c r="Q35" s="5"/>
    </row>
    <row r="36" spans="1:17" ht="14.25">
      <c r="A36" s="30" t="s">
        <v>54</v>
      </c>
      <c r="B36" s="31">
        <v>614.335</v>
      </c>
      <c r="C36" s="32">
        <v>347085</v>
      </c>
      <c r="D36" s="32">
        <v>488529</v>
      </c>
      <c r="E36" s="33">
        <v>8021.77</v>
      </c>
      <c r="F36" s="12">
        <v>68</v>
      </c>
      <c r="G36" s="19">
        <f t="shared" si="0"/>
        <v>1.9591742656697926</v>
      </c>
      <c r="H36" s="19">
        <f t="shared" si="1"/>
        <v>1.3919337439537878</v>
      </c>
      <c r="I36" s="13">
        <f t="shared" si="2"/>
        <v>8.476932148391189</v>
      </c>
      <c r="J36" s="8">
        <f>RANK(F36,F6:F52)</f>
        <v>47</v>
      </c>
      <c r="K36" s="16">
        <f>RANK(G36,G6:G52)</f>
        <v>11</v>
      </c>
      <c r="L36" s="16">
        <f>RANK(H36,H6:H52)</f>
        <v>10</v>
      </c>
      <c r="M36" s="9">
        <v>25</v>
      </c>
      <c r="N36" s="5"/>
      <c r="O36" s="5"/>
      <c r="P36" s="5"/>
      <c r="Q36" s="5"/>
    </row>
    <row r="37" spans="1:17" ht="14.25">
      <c r="A37" s="30" t="s">
        <v>36</v>
      </c>
      <c r="B37" s="31">
        <v>768.037</v>
      </c>
      <c r="C37" s="32">
        <v>432439</v>
      </c>
      <c r="D37" s="32">
        <v>599943</v>
      </c>
      <c r="E37" s="33">
        <v>17450</v>
      </c>
      <c r="F37" s="12">
        <v>77</v>
      </c>
      <c r="G37" s="19">
        <f t="shared" si="0"/>
        <v>1.7805979571685253</v>
      </c>
      <c r="H37" s="19">
        <f t="shared" si="1"/>
        <v>1.2834552615831836</v>
      </c>
      <c r="I37" s="13">
        <f t="shared" si="2"/>
        <v>4.412607449856734</v>
      </c>
      <c r="J37" s="8">
        <f>RANK(F37,F6:F52)</f>
        <v>45</v>
      </c>
      <c r="K37" s="16">
        <f>RANK(G37,G6:G52)</f>
        <v>16</v>
      </c>
      <c r="L37" s="16">
        <f>RANK(H37,H6:H52)</f>
        <v>15</v>
      </c>
      <c r="M37" s="9">
        <v>2</v>
      </c>
      <c r="N37" s="5"/>
      <c r="O37" s="5"/>
      <c r="P37" s="5"/>
      <c r="Q37" s="5"/>
    </row>
    <row r="38" spans="1:17" ht="14.25">
      <c r="A38" s="30" t="s">
        <v>55</v>
      </c>
      <c r="B38" s="31">
        <v>1955.579</v>
      </c>
      <c r="C38" s="32">
        <v>1171825</v>
      </c>
      <c r="D38" s="32">
        <v>1677030</v>
      </c>
      <c r="E38" s="33">
        <v>30746.4</v>
      </c>
      <c r="F38" s="12">
        <v>226</v>
      </c>
      <c r="G38" s="19">
        <f t="shared" si="0"/>
        <v>1.92861562093316</v>
      </c>
      <c r="H38" s="19">
        <f t="shared" si="1"/>
        <v>1.3476204957573807</v>
      </c>
      <c r="I38" s="13">
        <f t="shared" si="2"/>
        <v>7.350454036895376</v>
      </c>
      <c r="J38" s="8">
        <f>RANK(F38,F6:F52)</f>
        <v>15</v>
      </c>
      <c r="K38" s="16">
        <f>RANK(G38,G6:G52)</f>
        <v>12</v>
      </c>
      <c r="L38" s="16">
        <f>RANK(H38,H6:H52)</f>
        <v>14</v>
      </c>
      <c r="M38" s="9">
        <v>19</v>
      </c>
      <c r="N38" s="5"/>
      <c r="O38" s="5"/>
      <c r="P38" s="5"/>
      <c r="Q38" s="5"/>
    </row>
    <row r="39" spans="1:17" ht="14.25">
      <c r="A39" s="30" t="s">
        <v>56</v>
      </c>
      <c r="B39" s="31">
        <v>2882.745</v>
      </c>
      <c r="C39" s="32">
        <v>1664070</v>
      </c>
      <c r="D39" s="32">
        <v>2149321</v>
      </c>
      <c r="E39" s="33">
        <v>26889.4</v>
      </c>
      <c r="F39" s="12">
        <v>238</v>
      </c>
      <c r="G39" s="19">
        <f t="shared" si="0"/>
        <v>1.4302282956846768</v>
      </c>
      <c r="H39" s="19">
        <f t="shared" si="1"/>
        <v>1.1073264533310754</v>
      </c>
      <c r="I39" s="13">
        <f t="shared" si="2"/>
        <v>8.851071425915045</v>
      </c>
      <c r="J39" s="8">
        <f>RANK(F39,F6:F52)</f>
        <v>13</v>
      </c>
      <c r="K39" s="16">
        <f>RANK(G39,G6:G52)</f>
        <v>30</v>
      </c>
      <c r="L39" s="16">
        <f>RANK(H39,H6:H52)</f>
        <v>25</v>
      </c>
      <c r="M39" s="9">
        <v>0.28</v>
      </c>
      <c r="N39" s="5"/>
      <c r="O39" s="5"/>
      <c r="P39" s="5"/>
      <c r="Q39" s="5"/>
    </row>
    <row r="40" spans="1:17" ht="14.25">
      <c r="A40" s="30" t="s">
        <v>57</v>
      </c>
      <c r="B40" s="31">
        <v>1547.083</v>
      </c>
      <c r="C40" s="32">
        <v>874080</v>
      </c>
      <c r="D40" s="32">
        <v>1187635</v>
      </c>
      <c r="E40" s="33">
        <v>15467.6</v>
      </c>
      <c r="F40" s="12">
        <v>174</v>
      </c>
      <c r="G40" s="19">
        <f t="shared" si="0"/>
        <v>1.9906644700713894</v>
      </c>
      <c r="H40" s="19">
        <f t="shared" si="1"/>
        <v>1.465096599544473</v>
      </c>
      <c r="I40" s="13">
        <f t="shared" si="2"/>
        <v>11.249321161654038</v>
      </c>
      <c r="J40" s="8">
        <f>RANK(F40,F6:F52)</f>
        <v>22</v>
      </c>
      <c r="K40" s="16">
        <f>RANK(G40,G6:G52)</f>
        <v>9</v>
      </c>
      <c r="L40" s="16">
        <f>RANK(H40,H6:H52)</f>
        <v>8</v>
      </c>
      <c r="M40" s="9">
        <v>38</v>
      </c>
      <c r="N40" s="5"/>
      <c r="O40" s="5"/>
      <c r="P40" s="5"/>
      <c r="Q40" s="5"/>
    </row>
    <row r="41" spans="1:17" ht="14.25">
      <c r="A41" s="30" t="s">
        <v>58</v>
      </c>
      <c r="B41" s="31">
        <v>831.326</v>
      </c>
      <c r="C41" s="32">
        <v>497424</v>
      </c>
      <c r="D41" s="32">
        <v>690318</v>
      </c>
      <c r="E41" s="33">
        <v>14119.4</v>
      </c>
      <c r="F41" s="12">
        <v>100</v>
      </c>
      <c r="G41" s="19">
        <f t="shared" si="0"/>
        <v>2.0103573611245134</v>
      </c>
      <c r="H41" s="19">
        <f t="shared" si="1"/>
        <v>1.4486077430981084</v>
      </c>
      <c r="I41" s="13">
        <f t="shared" si="2"/>
        <v>7.082453928637195</v>
      </c>
      <c r="J41" s="8">
        <f>RANK(F41,F6:F52)</f>
        <v>39</v>
      </c>
      <c r="K41" s="16">
        <f>RANK(G41,G6:G52)</f>
        <v>8</v>
      </c>
      <c r="L41" s="16">
        <f>RANK(H41,H6:H52)</f>
        <v>9</v>
      </c>
      <c r="M41" s="9">
        <v>14</v>
      </c>
      <c r="N41" s="5"/>
      <c r="O41" s="5"/>
      <c r="P41" s="5"/>
      <c r="Q41" s="5"/>
    </row>
    <row r="42" spans="1:17" ht="14.25">
      <c r="A42" s="30" t="s">
        <v>37</v>
      </c>
      <c r="B42" s="31">
        <v>1028.261</v>
      </c>
      <c r="C42" s="32">
        <v>624818</v>
      </c>
      <c r="D42" s="32">
        <v>865077</v>
      </c>
      <c r="E42" s="33">
        <v>9425.2</v>
      </c>
      <c r="F42" s="12">
        <v>139</v>
      </c>
      <c r="G42" s="19">
        <f t="shared" si="0"/>
        <v>2.2246478174444397</v>
      </c>
      <c r="H42" s="19">
        <f t="shared" si="1"/>
        <v>1.6067933837103519</v>
      </c>
      <c r="I42" s="13">
        <f t="shared" si="2"/>
        <v>14.747697661588083</v>
      </c>
      <c r="J42" s="8">
        <f>RANK(F42,F6:F52)</f>
        <v>27</v>
      </c>
      <c r="K42" s="16">
        <f>RANK(G42,G6:G52)</f>
        <v>2</v>
      </c>
      <c r="L42" s="16">
        <f>RANK(H42,H6:H52)</f>
        <v>2</v>
      </c>
      <c r="M42" s="9">
        <v>44</v>
      </c>
      <c r="N42" s="5"/>
      <c r="O42" s="5"/>
      <c r="P42" s="5"/>
      <c r="Q42" s="5"/>
    </row>
    <row r="43" spans="1:17" ht="14.25">
      <c r="A43" s="30" t="s">
        <v>38</v>
      </c>
      <c r="B43" s="31">
        <v>1503.629</v>
      </c>
      <c r="C43" s="32">
        <v>876904</v>
      </c>
      <c r="D43" s="32">
        <v>1205736</v>
      </c>
      <c r="E43" s="33">
        <v>16948.7</v>
      </c>
      <c r="F43" s="12">
        <v>138</v>
      </c>
      <c r="G43" s="19">
        <f t="shared" si="0"/>
        <v>1.573718445804786</v>
      </c>
      <c r="H43" s="19">
        <f t="shared" si="1"/>
        <v>1.144529150659846</v>
      </c>
      <c r="I43" s="13">
        <f t="shared" si="2"/>
        <v>8.142217397204506</v>
      </c>
      <c r="J43" s="8">
        <f>RANK(F43,F6:F52)</f>
        <v>28</v>
      </c>
      <c r="K43" s="16">
        <f>RANK(G43,G6:G52)</f>
        <v>24</v>
      </c>
      <c r="L43" s="16">
        <f>RANK(H43,H6:H52)</f>
        <v>23</v>
      </c>
      <c r="M43" s="9">
        <v>24</v>
      </c>
      <c r="N43" s="5"/>
      <c r="O43" s="5"/>
      <c r="P43" s="5"/>
      <c r="Q43" s="5"/>
    </row>
    <row r="44" spans="1:17" ht="14.25">
      <c r="A44" s="30" t="s">
        <v>39</v>
      </c>
      <c r="B44" s="31">
        <v>813.553</v>
      </c>
      <c r="C44" s="32">
        <v>478354</v>
      </c>
      <c r="D44" s="32">
        <v>696239</v>
      </c>
      <c r="E44" s="33">
        <v>12764.5</v>
      </c>
      <c r="F44" s="12">
        <v>73</v>
      </c>
      <c r="G44" s="19">
        <f t="shared" si="0"/>
        <v>1.5260664696020103</v>
      </c>
      <c r="H44" s="19">
        <f t="shared" si="1"/>
        <v>1.0484905327050051</v>
      </c>
      <c r="I44" s="13">
        <f t="shared" si="2"/>
        <v>5.718986250930314</v>
      </c>
      <c r="J44" s="8">
        <f>RANK(F44,F6:F52)</f>
        <v>46</v>
      </c>
      <c r="K44" s="16">
        <f>RANK(G44,G6:G52)</f>
        <v>26</v>
      </c>
      <c r="L44" s="16">
        <f>RANK(H44,H6:H52)</f>
        <v>30</v>
      </c>
      <c r="M44" s="9">
        <v>8</v>
      </c>
      <c r="N44" s="5"/>
      <c r="O44" s="5"/>
      <c r="P44" s="5"/>
      <c r="Q44" s="5"/>
    </row>
    <row r="45" spans="1:17" ht="14.25">
      <c r="A45" s="30" t="s">
        <v>59</v>
      </c>
      <c r="B45" s="31">
        <v>4970.087</v>
      </c>
      <c r="C45" s="32">
        <v>2729123</v>
      </c>
      <c r="D45" s="32">
        <v>3388128</v>
      </c>
      <c r="E45" s="33">
        <v>35174</v>
      </c>
      <c r="F45" s="12">
        <v>349</v>
      </c>
      <c r="G45" s="19">
        <f t="shared" si="0"/>
        <v>1.2787990867395862</v>
      </c>
      <c r="H45" s="19">
        <f t="shared" si="1"/>
        <v>1.0300673410213546</v>
      </c>
      <c r="I45" s="13">
        <f t="shared" si="2"/>
        <v>9.922101552282935</v>
      </c>
      <c r="J45" s="8">
        <f>RANK(F45,F6:F52)</f>
        <v>10</v>
      </c>
      <c r="K45" s="16">
        <f>RANK(G45,G6:G52)</f>
        <v>35</v>
      </c>
      <c r="L45" s="16">
        <f>RANK(H45,H6:H52)</f>
        <v>32</v>
      </c>
      <c r="M45" s="9">
        <v>34</v>
      </c>
      <c r="N45" s="5"/>
      <c r="O45" s="5"/>
      <c r="P45" s="5"/>
      <c r="Q45" s="5"/>
    </row>
    <row r="46" spans="1:17" ht="14.25">
      <c r="A46" s="30" t="s">
        <v>40</v>
      </c>
      <c r="B46" s="31">
        <v>884.78</v>
      </c>
      <c r="C46" s="32">
        <v>512298</v>
      </c>
      <c r="D46" s="32">
        <v>708525</v>
      </c>
      <c r="E46" s="33">
        <v>9763.9</v>
      </c>
      <c r="F46" s="12">
        <v>107</v>
      </c>
      <c r="G46" s="19">
        <f t="shared" si="0"/>
        <v>2.0886281031743246</v>
      </c>
      <c r="H46" s="19">
        <f t="shared" si="1"/>
        <v>1.5101795984615927</v>
      </c>
      <c r="I46" s="13">
        <f t="shared" si="2"/>
        <v>10.958735751083072</v>
      </c>
      <c r="J46" s="8">
        <f>RANK(F46,F6:F52)</f>
        <v>37</v>
      </c>
      <c r="K46" s="16">
        <f>RANK(G46,G6:G52)</f>
        <v>4</v>
      </c>
      <c r="L46" s="16">
        <f>RANK(H46,H6:H52)</f>
        <v>5</v>
      </c>
      <c r="M46" s="9">
        <v>36</v>
      </c>
      <c r="N46" s="5"/>
      <c r="O46" s="5"/>
      <c r="P46" s="5"/>
      <c r="Q46" s="5"/>
    </row>
    <row r="47" spans="1:17" ht="14.25">
      <c r="A47" s="30" t="s">
        <v>60</v>
      </c>
      <c r="B47" s="31">
        <v>1535.555</v>
      </c>
      <c r="C47" s="32">
        <v>780770</v>
      </c>
      <c r="D47" s="32">
        <v>1048016</v>
      </c>
      <c r="E47" s="33">
        <v>17358.3</v>
      </c>
      <c r="F47" s="12">
        <v>93</v>
      </c>
      <c r="G47" s="19">
        <f t="shared" si="0"/>
        <v>1.1911318313972106</v>
      </c>
      <c r="H47" s="19">
        <f t="shared" si="1"/>
        <v>0.8873910321979817</v>
      </c>
      <c r="I47" s="13">
        <f t="shared" si="2"/>
        <v>5.35766751352379</v>
      </c>
      <c r="J47" s="8">
        <f>RANK(F47,F6:F52)</f>
        <v>42</v>
      </c>
      <c r="K47" s="16">
        <f>RANK(G47,G6:G52)</f>
        <v>41</v>
      </c>
      <c r="L47" s="16">
        <f>RANK(H47,H6:H52)</f>
        <v>41</v>
      </c>
      <c r="M47" s="9">
        <v>7</v>
      </c>
      <c r="N47" s="5"/>
      <c r="O47" s="5"/>
      <c r="P47" s="5"/>
      <c r="Q47" s="5"/>
    </row>
    <row r="48" spans="1:17" ht="14.25">
      <c r="A48" s="30" t="s">
        <v>61</v>
      </c>
      <c r="B48" s="31">
        <v>1863.457</v>
      </c>
      <c r="C48" s="32">
        <v>1068923</v>
      </c>
      <c r="D48" s="32">
        <v>1460000</v>
      </c>
      <c r="E48" s="33">
        <v>24246.7</v>
      </c>
      <c r="F48" s="12">
        <v>148</v>
      </c>
      <c r="G48" s="19">
        <f t="shared" si="0"/>
        <v>1.384571199235118</v>
      </c>
      <c r="H48" s="19">
        <f t="shared" si="1"/>
        <v>1.0136986301369864</v>
      </c>
      <c r="I48" s="13">
        <f t="shared" si="2"/>
        <v>6.1039234205067086</v>
      </c>
      <c r="J48" s="8">
        <f>RANK(F48,F6:F52)</f>
        <v>25</v>
      </c>
      <c r="K48" s="16">
        <f>RANK(G48,G6:G52)</f>
        <v>33</v>
      </c>
      <c r="L48" s="16">
        <f>RANK(H48,H6:H52)</f>
        <v>34</v>
      </c>
      <c r="M48" s="9">
        <v>10</v>
      </c>
      <c r="N48" s="5"/>
      <c r="O48" s="5"/>
      <c r="P48" s="5"/>
      <c r="Q48" s="5"/>
    </row>
    <row r="49" spans="1:17" ht="14.25">
      <c r="A49" s="30" t="s">
        <v>62</v>
      </c>
      <c r="B49" s="31">
        <v>1229.007</v>
      </c>
      <c r="C49" s="32">
        <v>704297</v>
      </c>
      <c r="D49" s="32">
        <v>984291</v>
      </c>
      <c r="E49" s="33">
        <v>16667.7</v>
      </c>
      <c r="F49" s="12">
        <v>125</v>
      </c>
      <c r="G49" s="19">
        <f t="shared" si="0"/>
        <v>1.774819429871205</v>
      </c>
      <c r="H49" s="19">
        <f t="shared" si="1"/>
        <v>1.2699496388771205</v>
      </c>
      <c r="I49" s="13">
        <f t="shared" si="2"/>
        <v>7.4995350288282125</v>
      </c>
      <c r="J49" s="8">
        <f>RANK(F49,F6:F52)</f>
        <v>30</v>
      </c>
      <c r="K49" s="16">
        <f>RANK(G49,G6:G52)</f>
        <v>17</v>
      </c>
      <c r="L49" s="16">
        <f>RANK(H49,H6:H52)</f>
        <v>18</v>
      </c>
      <c r="M49" s="9">
        <v>20</v>
      </c>
      <c r="N49" s="5"/>
      <c r="O49" s="5"/>
      <c r="P49" s="5"/>
      <c r="Q49" s="5"/>
    </row>
    <row r="50" spans="1:17" ht="14.25">
      <c r="A50" s="30" t="s">
        <v>63</v>
      </c>
      <c r="B50" s="31">
        <v>1176.781</v>
      </c>
      <c r="C50" s="32">
        <v>706426</v>
      </c>
      <c r="D50" s="32">
        <v>989830</v>
      </c>
      <c r="E50" s="33">
        <v>18760</v>
      </c>
      <c r="F50" s="12">
        <v>121</v>
      </c>
      <c r="G50" s="19">
        <f t="shared" si="0"/>
        <v>1.7128474886258434</v>
      </c>
      <c r="H50" s="19">
        <f t="shared" si="1"/>
        <v>1.2224321348110283</v>
      </c>
      <c r="I50" s="13">
        <f t="shared" si="2"/>
        <v>6.449893390191898</v>
      </c>
      <c r="J50" s="8">
        <f>RANK(F50,F6:F52)</f>
        <v>32</v>
      </c>
      <c r="K50" s="16">
        <f>RANK(G50,G6:G52)</f>
        <v>19</v>
      </c>
      <c r="L50" s="16">
        <f>RANK(H50,H6:H52)</f>
        <v>20</v>
      </c>
      <c r="M50" s="9">
        <v>11</v>
      </c>
      <c r="N50" s="5"/>
      <c r="O50" s="5"/>
      <c r="P50" s="5"/>
      <c r="Q50" s="5"/>
    </row>
    <row r="51" spans="1:17" ht="14.25">
      <c r="A51" s="30" t="s">
        <v>64</v>
      </c>
      <c r="B51" s="31">
        <v>1792.418</v>
      </c>
      <c r="C51" s="32">
        <v>1038189</v>
      </c>
      <c r="D51" s="32">
        <v>1459361</v>
      </c>
      <c r="E51" s="33">
        <v>25781.8</v>
      </c>
      <c r="F51" s="12">
        <v>123</v>
      </c>
      <c r="G51" s="19">
        <f t="shared" si="0"/>
        <v>1.1847553769111405</v>
      </c>
      <c r="H51" s="19">
        <f t="shared" si="1"/>
        <v>0.8428346378997382</v>
      </c>
      <c r="I51" s="13">
        <f t="shared" si="2"/>
        <v>4.770807313686399</v>
      </c>
      <c r="J51" s="8">
        <f>RANK(F51,F6:F52)</f>
        <v>31</v>
      </c>
      <c r="K51" s="16">
        <f>RANK(G51,G6:G52)</f>
        <v>42</v>
      </c>
      <c r="L51" s="16">
        <f>RANK(H51,H6:H52)</f>
        <v>45</v>
      </c>
      <c r="M51" s="9">
        <v>5</v>
      </c>
      <c r="N51" s="5"/>
      <c r="O51" s="5"/>
      <c r="P51" s="5"/>
      <c r="Q51" s="5"/>
    </row>
    <row r="52" spans="1:17" ht="14.25">
      <c r="A52" s="34" t="s">
        <v>65</v>
      </c>
      <c r="B52" s="6">
        <v>1291.132</v>
      </c>
      <c r="C52" s="32">
        <v>706120</v>
      </c>
      <c r="D52" s="32">
        <v>896884</v>
      </c>
      <c r="E52" s="35">
        <v>7393.1</v>
      </c>
      <c r="F52" s="12">
        <v>90</v>
      </c>
      <c r="G52" s="19">
        <f t="shared" si="0"/>
        <v>1.2745708944655298</v>
      </c>
      <c r="H52" s="19">
        <f t="shared" si="1"/>
        <v>1.0034742508507233</v>
      </c>
      <c r="I52" s="13">
        <f t="shared" si="2"/>
        <v>12.173513140631128</v>
      </c>
      <c r="J52" s="10">
        <f>RANK(F52,F6:F52)</f>
        <v>43</v>
      </c>
      <c r="K52" s="17">
        <f>RANK(G52,G6:G52)</f>
        <v>36</v>
      </c>
      <c r="L52" s="17">
        <f>RANK(H52,H6:H52)</f>
        <v>36</v>
      </c>
      <c r="M52" s="11">
        <v>40</v>
      </c>
      <c r="N52" s="5"/>
      <c r="O52" s="5"/>
      <c r="P52" s="5"/>
      <c r="Q52" s="5"/>
    </row>
    <row r="53" spans="1:17" ht="14.25">
      <c r="A53" s="36" t="s">
        <v>4</v>
      </c>
      <c r="B53" s="37">
        <v>126166.019</v>
      </c>
      <c r="C53" s="38">
        <v>87042.15</v>
      </c>
      <c r="D53" s="38">
        <v>87543090</v>
      </c>
      <c r="E53" s="39">
        <v>1147531.8</v>
      </c>
      <c r="F53" s="14">
        <f>SUM(F6:F52)</f>
        <v>9640</v>
      </c>
      <c r="G53" s="20">
        <f t="shared" si="0"/>
        <v>1107.5094077984056</v>
      </c>
      <c r="H53" s="20">
        <f t="shared" si="1"/>
        <v>1.101172005694567</v>
      </c>
      <c r="I53" s="15">
        <f t="shared" si="2"/>
        <v>8.400638657682515</v>
      </c>
      <c r="J53" s="6"/>
      <c r="K53" s="6"/>
      <c r="L53" s="6"/>
      <c r="M53" s="7"/>
      <c r="N53" s="5"/>
      <c r="O53" s="5"/>
      <c r="P53" s="5"/>
      <c r="Q53" s="5"/>
    </row>
    <row r="54" spans="6:8" ht="14.25">
      <c r="F54" s="5"/>
      <c r="G54" s="5"/>
      <c r="H54" s="5"/>
    </row>
    <row r="55" spans="6:8" ht="14.25">
      <c r="F55" s="5"/>
      <c r="G55" s="5"/>
      <c r="H55" s="5"/>
    </row>
    <row r="56" spans="6:8" ht="14.25">
      <c r="F56" s="5"/>
      <c r="G56" s="5"/>
      <c r="H56" s="5"/>
    </row>
    <row r="57" spans="1:8" ht="14.25">
      <c r="A57" s="41"/>
      <c r="B57" s="2"/>
      <c r="C57" s="42"/>
      <c r="D57" s="42"/>
      <c r="E57" s="42"/>
      <c r="F57" s="5"/>
      <c r="G57" s="5"/>
      <c r="H57" s="5"/>
    </row>
    <row r="58" spans="1:8" ht="14.25">
      <c r="A58" s="41"/>
      <c r="B58" s="2"/>
      <c r="C58" s="42"/>
      <c r="D58" s="42"/>
      <c r="E58" s="42"/>
      <c r="F58" s="5"/>
      <c r="G58" s="5"/>
      <c r="H58" s="5"/>
    </row>
    <row r="59" spans="6:8" ht="14.25">
      <c r="F59" s="5"/>
      <c r="G59" s="5"/>
      <c r="H59" s="5"/>
    </row>
    <row r="60" spans="6:8" ht="14.25">
      <c r="F60" s="5"/>
      <c r="G60" s="5"/>
      <c r="H60" s="5"/>
    </row>
  </sheetData>
  <mergeCells count="12">
    <mergeCell ref="K4:K5"/>
    <mergeCell ref="L4:L5"/>
    <mergeCell ref="A3:A5"/>
    <mergeCell ref="F3:I3"/>
    <mergeCell ref="J3:M3"/>
    <mergeCell ref="B3:E3"/>
    <mergeCell ref="F4:F5"/>
    <mergeCell ref="G4:G5"/>
    <mergeCell ref="H4:H5"/>
    <mergeCell ref="I4:I5"/>
    <mergeCell ref="J4:J5"/>
    <mergeCell ref="M4:M5"/>
  </mergeCells>
  <printOptions/>
  <pageMargins left="0.75" right="0.75" top="1" bottom="1" header="0.5" footer="0.5"/>
  <pageSetup fitToWidth="3" horizontalDpi="200" verticalDpi="200" orientation="portrait" paperSize="9" scale="8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L372602</dc:creator>
  <cp:keywords/>
  <dc:description/>
  <cp:lastModifiedBy>NOMURA</cp:lastModifiedBy>
  <cp:lastPrinted>1998-03-10T09:41:07Z</cp:lastPrinted>
  <dcterms:created xsi:type="dcterms:W3CDTF">1998-01-27T09:37:20Z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